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prdsc732-my.sharepoint.com/personal/piyawan_prd-sc_com/Documents/Desktop/แบบฟอร์ม 9-4-67/ตารางคำนวนเงินปันผล/"/>
    </mc:Choice>
  </mc:AlternateContent>
  <xr:revisionPtr revIDLastSave="6" documentId="8_{4F9DDAB0-6254-40BC-806D-C03033B2FE22}" xr6:coauthVersionLast="47" xr6:coauthVersionMax="47" xr10:uidLastSave="{C00CBE80-5795-4F99-B791-1AF7FC4BB903}"/>
  <bookViews>
    <workbookView xWindow="-120" yWindow="-120" windowWidth="29040" windowHeight="15720" xr2:uid="{00000000-000D-0000-FFFF-FFFF00000000}"/>
  </bookViews>
  <sheets>
    <sheet name="ปี 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15" i="2"/>
  <c r="A16" i="2"/>
  <c r="A17" i="2"/>
  <c r="A18" i="2"/>
  <c r="A19" i="2"/>
  <c r="A20" i="2"/>
  <c r="A21" i="2"/>
  <c r="A22" i="2"/>
  <c r="A23" i="2"/>
  <c r="A24" i="2"/>
  <c r="A13" i="2"/>
  <c r="D24" i="2"/>
  <c r="H24" i="2" s="1"/>
  <c r="D23" i="2"/>
  <c r="H23" i="2" s="1"/>
  <c r="D22" i="2"/>
  <c r="H22" i="2" s="1"/>
  <c r="D21" i="2"/>
  <c r="H21" i="2" s="1"/>
  <c r="D20" i="2"/>
  <c r="H20" i="2" s="1"/>
  <c r="D19" i="2"/>
  <c r="H19" i="2" s="1"/>
  <c r="D18" i="2"/>
  <c r="H18" i="2" s="1"/>
  <c r="D17" i="2"/>
  <c r="H17" i="2" s="1"/>
  <c r="D16" i="2"/>
  <c r="H16" i="2" s="1"/>
  <c r="D15" i="2"/>
  <c r="H15" i="2" s="1"/>
  <c r="D14" i="2"/>
  <c r="H14" i="2" s="1"/>
  <c r="D13" i="2"/>
  <c r="H13" i="2" s="1"/>
  <c r="D12" i="2"/>
  <c r="H12" i="2" s="1"/>
  <c r="H25" i="2" l="1"/>
  <c r="C35" i="2" s="1"/>
  <c r="E31" i="2"/>
  <c r="D35" i="2" s="1"/>
  <c r="E35" i="2" l="1"/>
</calcChain>
</file>

<file path=xl/sharedStrings.xml><?xml version="1.0" encoding="utf-8"?>
<sst xmlns="http://schemas.openxmlformats.org/spreadsheetml/2006/main" count="30" uniqueCount="29">
  <si>
    <t>สหกรณ์ออมทรัพย์กรมประชาสัมพันธ์ จำกัด</t>
  </si>
  <si>
    <t>(1)</t>
  </si>
  <si>
    <t>(2)</t>
  </si>
  <si>
    <t>(3)</t>
  </si>
  <si>
    <t>รวมเป็นเงินปันผลทั้งปี</t>
  </si>
  <si>
    <t>% เงินเฉลี่ยคืน</t>
  </si>
  <si>
    <t>ยอดเงินเฉลี่ยคืน</t>
  </si>
  <si>
    <t>เงินปันผล</t>
  </si>
  <si>
    <t>เงินเฉลี่ยคืน</t>
  </si>
  <si>
    <t>รวมทั้งสิ้น</t>
  </si>
  <si>
    <t>ยอดรวมปันผล+เฉลี่ยคืน</t>
  </si>
  <si>
    <t>ประมาณการ เงินปันผล และเงินเฉลี่ยคืน</t>
  </si>
  <si>
    <t>(1) x (2) ÷ (3)</t>
  </si>
  <si>
    <t>ประจำปีบัญชี 2569</t>
  </si>
  <si>
    <t>คำนวนจากยอดดอกเบี้ยเงินกู้สะสม ตั้งแต่วันที่ 1 ก.ค.2568 - 30 มิ.ย.2569 (ดูยอดจากช่องดอกเบี้ยสะสมในใบเสร็จประจำเดือน มิ.ย.69)</t>
  </si>
  <si>
    <t>ดอกเบี้ยสะสม (30 มิ.ย. 69)</t>
  </si>
  <si>
    <t>วันที่ลง statement</t>
  </si>
  <si>
    <t>วันที่คิดปันผลถึง</t>
  </si>
  <si>
    <t>มูลค่าหุ้น</t>
  </si>
  <si>
    <t>อัตราดอกเบี้ย</t>
  </si>
  <si>
    <t>จำนวนวันในปี</t>
  </si>
  <si>
    <t>ลำดับ</t>
  </si>
  <si>
    <t xml:space="preserve">นายสหกรณ์  ออมทรัพย์  </t>
  </si>
  <si>
    <t>เลขที่สมาชิก</t>
  </si>
  <si>
    <t>ปันผลที่ได้</t>
  </si>
  <si>
    <t>จำนวนวันที่คิดปันผล</t>
  </si>
  <si>
    <t>09999</t>
  </si>
  <si>
    <t>วิธีคำนวณ เงินปันผล  (ร้อยละ 5.6 )</t>
  </si>
  <si>
    <t xml:space="preserve">วิธีคำนวณ เงินเฉลี่ยคืน (ร้อยละ 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</si>
</sst>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b/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187" fontId="2" fillId="0" borderId="1" xfId="1" applyNumberFormat="1" applyFont="1" applyFill="1" applyBorder="1"/>
    <xf numFmtId="10" fontId="2" fillId="0" borderId="1" xfId="2" applyNumberFormat="1" applyFont="1" applyFill="1" applyBorder="1"/>
    <xf numFmtId="43" fontId="5" fillId="0" borderId="1" xfId="0" applyNumberFormat="1" applyFont="1" applyBorder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/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87" fontId="5" fillId="3" borderId="1" xfId="1" applyNumberFormat="1" applyFont="1" applyFill="1" applyBorder="1" applyAlignment="1">
      <alignment horizontal="center" vertical="center" wrapText="1"/>
    </xf>
    <xf numFmtId="9" fontId="5" fillId="3" borderId="1" xfId="2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4" fontId="3" fillId="0" borderId="1" xfId="0" applyNumberFormat="1" applyFont="1" applyBorder="1"/>
    <xf numFmtId="43" fontId="3" fillId="0" borderId="1" xfId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666749</xdr:colOff>
      <xdr:row>0</xdr:row>
      <xdr:rowOff>161925</xdr:rowOff>
    </xdr:from>
    <xdr:to>
      <xdr:col>4</xdr:col>
      <xdr:colOff>734256</xdr:colOff>
      <xdr:row>4</xdr:row>
      <xdr:rowOff>47625</xdr:rowOff>
    </xdr:to>
    <xdr:pic>
      <xdr:nvPicPr>
        <xdr:cNvPr id="2" name="Picture 2" descr="logo_bkk">
          <a:extLst>
            <a:ext uri="{FF2B5EF4-FFF2-40B4-BE49-F238E27FC236}">
              <a16:creationId xmlns:a16="http://schemas.microsoft.com/office/drawing/2014/main" id="{E3FC08CC-5FF9-4518-87DA-9B28800F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161925"/>
          <a:ext cx="110573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58CC-DF82-4396-8800-54A3340545AD}">
  <dimension ref="A3:H37"/>
  <sheetViews>
    <sheetView tabSelected="1" workbookViewId="0">
      <selection activeCell="C26" sqref="C26"/>
    </sheetView>
  </sheetViews>
  <sheetFormatPr defaultColWidth="9" defaultRowHeight="27" x14ac:dyDescent="0.6"/>
  <cols>
    <col min="1" max="1" width="13.25" style="1" customWidth="1"/>
    <col min="2" max="2" width="15.625" style="1" customWidth="1"/>
    <col min="3" max="3" width="16.75" style="2" customWidth="1"/>
    <col min="4" max="5" width="15.625" style="3" customWidth="1"/>
    <col min="6" max="7" width="15.625" style="2" customWidth="1"/>
    <col min="8" max="8" width="16.75" style="1" customWidth="1"/>
    <col min="9" max="16384" width="9" style="1"/>
  </cols>
  <sheetData>
    <row r="3" spans="1:8" ht="12.75" customHeight="1" x14ac:dyDescent="0.6"/>
    <row r="5" spans="1:8" x14ac:dyDescent="0.6">
      <c r="A5" s="37" t="s">
        <v>11</v>
      </c>
      <c r="B5" s="37"/>
      <c r="C5" s="37"/>
      <c r="D5" s="37"/>
      <c r="E5" s="37"/>
      <c r="F5" s="37"/>
      <c r="G5" s="37"/>
      <c r="H5" s="37"/>
    </row>
    <row r="6" spans="1:8" x14ac:dyDescent="0.6">
      <c r="A6" s="37" t="s">
        <v>0</v>
      </c>
      <c r="B6" s="37"/>
      <c r="C6" s="37"/>
      <c r="D6" s="37"/>
      <c r="E6" s="37"/>
      <c r="F6" s="37"/>
      <c r="G6" s="37"/>
      <c r="H6" s="37"/>
    </row>
    <row r="7" spans="1:8" x14ac:dyDescent="0.6">
      <c r="A7" s="37" t="s">
        <v>13</v>
      </c>
      <c r="B7" s="37"/>
      <c r="C7" s="37"/>
      <c r="D7" s="37"/>
      <c r="E7" s="37"/>
      <c r="F7" s="37"/>
      <c r="G7" s="37"/>
      <c r="H7" s="37"/>
    </row>
    <row r="8" spans="1:8" x14ac:dyDescent="0.6">
      <c r="A8" s="5" t="s">
        <v>22</v>
      </c>
      <c r="B8" s="4"/>
      <c r="C8" s="31" t="s">
        <v>23</v>
      </c>
      <c r="D8" s="32" t="s">
        <v>26</v>
      </c>
      <c r="E8" s="4"/>
      <c r="F8" s="4"/>
      <c r="G8" s="4"/>
    </row>
    <row r="9" spans="1:8" x14ac:dyDescent="0.6">
      <c r="A9" s="6" t="s">
        <v>27</v>
      </c>
    </row>
    <row r="10" spans="1:8" ht="17.25" customHeight="1" x14ac:dyDescent="0.6"/>
    <row r="11" spans="1:8" s="4" customFormat="1" ht="54" x14ac:dyDescent="0.6">
      <c r="A11" s="24" t="s">
        <v>21</v>
      </c>
      <c r="B11" s="25" t="s">
        <v>16</v>
      </c>
      <c r="C11" s="25" t="s">
        <v>17</v>
      </c>
      <c r="D11" s="25" t="s">
        <v>25</v>
      </c>
      <c r="E11" s="26" t="s">
        <v>18</v>
      </c>
      <c r="F11" s="27" t="s">
        <v>19</v>
      </c>
      <c r="G11" s="25" t="s">
        <v>20</v>
      </c>
      <c r="H11" s="25" t="s">
        <v>24</v>
      </c>
    </row>
    <row r="12" spans="1:8" s="6" customFormat="1" x14ac:dyDescent="0.6">
      <c r="A12" s="16">
        <v>1</v>
      </c>
      <c r="B12" s="17">
        <v>244166</v>
      </c>
      <c r="C12" s="17">
        <v>244531</v>
      </c>
      <c r="D12" s="18">
        <f>C12-B12</f>
        <v>365</v>
      </c>
      <c r="E12" s="19">
        <v>1000000</v>
      </c>
      <c r="F12" s="20">
        <v>5.6000000000000001E-2</v>
      </c>
      <c r="G12" s="18">
        <v>365</v>
      </c>
      <c r="H12" s="21">
        <f>D12*E12*F12/G12</f>
        <v>56000</v>
      </c>
    </row>
    <row r="13" spans="1:8" x14ac:dyDescent="0.6">
      <c r="A13" s="22">
        <f>+A12+1</f>
        <v>2</v>
      </c>
      <c r="B13" s="17">
        <v>244196</v>
      </c>
      <c r="C13" s="17">
        <v>244531</v>
      </c>
      <c r="D13" s="18">
        <f>C13-B13</f>
        <v>335</v>
      </c>
      <c r="E13" s="23">
        <v>10000</v>
      </c>
      <c r="F13" s="20">
        <v>5.6000000000000001E-2</v>
      </c>
      <c r="G13" s="18">
        <v>365</v>
      </c>
      <c r="H13" s="21">
        <f t="shared" ref="H13:H24" si="0">D13*E13*F13/G13</f>
        <v>513.97260273972597</v>
      </c>
    </row>
    <row r="14" spans="1:8" x14ac:dyDescent="0.6">
      <c r="A14" s="22">
        <f t="shared" ref="A14:A24" si="1">+A13+1</f>
        <v>3</v>
      </c>
      <c r="B14" s="17">
        <v>244227</v>
      </c>
      <c r="C14" s="17">
        <v>244531</v>
      </c>
      <c r="D14" s="18">
        <f t="shared" ref="D14:D22" si="2">C14-B14</f>
        <v>304</v>
      </c>
      <c r="E14" s="23">
        <v>10000</v>
      </c>
      <c r="F14" s="20">
        <v>5.6000000000000001E-2</v>
      </c>
      <c r="G14" s="18">
        <v>365</v>
      </c>
      <c r="H14" s="21">
        <f t="shared" si="0"/>
        <v>466.41095890410958</v>
      </c>
    </row>
    <row r="15" spans="1:8" x14ac:dyDescent="0.6">
      <c r="A15" s="22">
        <f t="shared" si="1"/>
        <v>4</v>
      </c>
      <c r="B15" s="17">
        <v>244257</v>
      </c>
      <c r="C15" s="17">
        <v>244531</v>
      </c>
      <c r="D15" s="18">
        <f t="shared" si="2"/>
        <v>274</v>
      </c>
      <c r="E15" s="23">
        <v>10000</v>
      </c>
      <c r="F15" s="20">
        <v>5.6000000000000001E-2</v>
      </c>
      <c r="G15" s="18">
        <v>365</v>
      </c>
      <c r="H15" s="21">
        <f t="shared" si="0"/>
        <v>420.38356164383561</v>
      </c>
    </row>
    <row r="16" spans="1:8" x14ac:dyDescent="0.6">
      <c r="A16" s="22">
        <f t="shared" si="1"/>
        <v>5</v>
      </c>
      <c r="B16" s="17">
        <v>244288</v>
      </c>
      <c r="C16" s="17">
        <v>244531</v>
      </c>
      <c r="D16" s="18">
        <f t="shared" si="2"/>
        <v>243</v>
      </c>
      <c r="E16" s="23">
        <v>10000</v>
      </c>
      <c r="F16" s="20">
        <v>5.6000000000000001E-2</v>
      </c>
      <c r="G16" s="18">
        <v>365</v>
      </c>
      <c r="H16" s="21">
        <f t="shared" si="0"/>
        <v>372.82191780821915</v>
      </c>
    </row>
    <row r="17" spans="1:8" x14ac:dyDescent="0.6">
      <c r="A17" s="22">
        <f t="shared" si="1"/>
        <v>6</v>
      </c>
      <c r="B17" s="17">
        <v>244318</v>
      </c>
      <c r="C17" s="17">
        <v>244531</v>
      </c>
      <c r="D17" s="18">
        <f t="shared" si="2"/>
        <v>213</v>
      </c>
      <c r="E17" s="23">
        <v>10000</v>
      </c>
      <c r="F17" s="20">
        <v>5.6000000000000001E-2</v>
      </c>
      <c r="G17" s="18">
        <v>365</v>
      </c>
      <c r="H17" s="21">
        <f t="shared" si="0"/>
        <v>326.79452054794518</v>
      </c>
    </row>
    <row r="18" spans="1:8" x14ac:dyDescent="0.6">
      <c r="A18" s="22">
        <f t="shared" si="1"/>
        <v>7</v>
      </c>
      <c r="B18" s="17">
        <v>244349</v>
      </c>
      <c r="C18" s="17">
        <v>244531</v>
      </c>
      <c r="D18" s="18">
        <f t="shared" si="2"/>
        <v>182</v>
      </c>
      <c r="E18" s="23">
        <v>10000</v>
      </c>
      <c r="F18" s="20">
        <v>5.6000000000000001E-2</v>
      </c>
      <c r="G18" s="18">
        <v>365</v>
      </c>
      <c r="H18" s="21">
        <f t="shared" si="0"/>
        <v>279.23287671232879</v>
      </c>
    </row>
    <row r="19" spans="1:8" x14ac:dyDescent="0.6">
      <c r="A19" s="22">
        <f t="shared" si="1"/>
        <v>8</v>
      </c>
      <c r="B19" s="17">
        <v>244380</v>
      </c>
      <c r="C19" s="17">
        <v>244531</v>
      </c>
      <c r="D19" s="18">
        <f t="shared" si="2"/>
        <v>151</v>
      </c>
      <c r="E19" s="23">
        <v>10000</v>
      </c>
      <c r="F19" s="20">
        <v>5.6000000000000001E-2</v>
      </c>
      <c r="G19" s="18">
        <v>365</v>
      </c>
      <c r="H19" s="21">
        <f t="shared" si="0"/>
        <v>231.67123287671234</v>
      </c>
    </row>
    <row r="20" spans="1:8" x14ac:dyDescent="0.6">
      <c r="A20" s="22">
        <f t="shared" si="1"/>
        <v>9</v>
      </c>
      <c r="B20" s="17">
        <v>244408</v>
      </c>
      <c r="C20" s="17">
        <v>244531</v>
      </c>
      <c r="D20" s="18">
        <f t="shared" si="2"/>
        <v>123</v>
      </c>
      <c r="E20" s="23">
        <v>10000</v>
      </c>
      <c r="F20" s="20">
        <v>5.6000000000000001E-2</v>
      </c>
      <c r="G20" s="18">
        <v>365</v>
      </c>
      <c r="H20" s="21">
        <f t="shared" si="0"/>
        <v>188.7123287671233</v>
      </c>
    </row>
    <row r="21" spans="1:8" x14ac:dyDescent="0.6">
      <c r="A21" s="22">
        <f t="shared" si="1"/>
        <v>10</v>
      </c>
      <c r="B21" s="17">
        <v>244439</v>
      </c>
      <c r="C21" s="17">
        <v>244531</v>
      </c>
      <c r="D21" s="18">
        <f t="shared" si="2"/>
        <v>92</v>
      </c>
      <c r="E21" s="23">
        <v>10000</v>
      </c>
      <c r="F21" s="20">
        <v>5.6000000000000001E-2</v>
      </c>
      <c r="G21" s="18">
        <v>365</v>
      </c>
      <c r="H21" s="21">
        <f t="shared" si="0"/>
        <v>141.15068493150685</v>
      </c>
    </row>
    <row r="22" spans="1:8" x14ac:dyDescent="0.6">
      <c r="A22" s="22">
        <f t="shared" si="1"/>
        <v>11</v>
      </c>
      <c r="B22" s="17">
        <v>244469</v>
      </c>
      <c r="C22" s="17">
        <v>244531</v>
      </c>
      <c r="D22" s="18">
        <f t="shared" si="2"/>
        <v>62</v>
      </c>
      <c r="E22" s="23">
        <v>10000</v>
      </c>
      <c r="F22" s="20">
        <v>5.6000000000000001E-2</v>
      </c>
      <c r="G22" s="18">
        <v>365</v>
      </c>
      <c r="H22" s="21">
        <f t="shared" si="0"/>
        <v>95.123287671232873</v>
      </c>
    </row>
    <row r="23" spans="1:8" x14ac:dyDescent="0.6">
      <c r="A23" s="22">
        <f t="shared" si="1"/>
        <v>12</v>
      </c>
      <c r="B23" s="17">
        <v>244500</v>
      </c>
      <c r="C23" s="17">
        <v>244531</v>
      </c>
      <c r="D23" s="18">
        <f>C23-B23</f>
        <v>31</v>
      </c>
      <c r="E23" s="23">
        <v>10000</v>
      </c>
      <c r="F23" s="20">
        <v>5.6000000000000001E-2</v>
      </c>
      <c r="G23" s="18">
        <v>365</v>
      </c>
      <c r="H23" s="21">
        <f t="shared" si="0"/>
        <v>47.561643835616437</v>
      </c>
    </row>
    <row r="24" spans="1:8" x14ac:dyDescent="0.6">
      <c r="A24" s="22">
        <f t="shared" si="1"/>
        <v>13</v>
      </c>
      <c r="B24" s="17">
        <v>244530</v>
      </c>
      <c r="C24" s="17">
        <v>244531</v>
      </c>
      <c r="D24" s="18">
        <f>C24-B24</f>
        <v>1</v>
      </c>
      <c r="E24" s="23">
        <v>10000</v>
      </c>
      <c r="F24" s="20">
        <v>5.6000000000000001E-2</v>
      </c>
      <c r="G24" s="18">
        <v>365</v>
      </c>
      <c r="H24" s="21">
        <f t="shared" si="0"/>
        <v>1.5342465753424657</v>
      </c>
    </row>
    <row r="25" spans="1:8" ht="33.75" customHeight="1" x14ac:dyDescent="0.6">
      <c r="C25" s="1"/>
      <c r="D25" s="1"/>
      <c r="E25" s="1"/>
      <c r="F25" s="3"/>
      <c r="G25" s="15" t="s">
        <v>4</v>
      </c>
      <c r="H25" s="30">
        <f>SUM(H12:H24)</f>
        <v>59085.369863013693</v>
      </c>
    </row>
    <row r="27" spans="1:8" x14ac:dyDescent="0.6">
      <c r="A27" s="6" t="s">
        <v>28</v>
      </c>
    </row>
    <row r="28" spans="1:8" x14ac:dyDescent="0.6">
      <c r="A28" s="1" t="s">
        <v>14</v>
      </c>
    </row>
    <row r="29" spans="1:8" x14ac:dyDescent="0.6">
      <c r="A29" s="41" t="s">
        <v>15</v>
      </c>
      <c r="B29" s="42"/>
      <c r="C29" s="38" t="s">
        <v>5</v>
      </c>
      <c r="D29" s="39"/>
      <c r="E29" s="40" t="s">
        <v>6</v>
      </c>
      <c r="F29" s="40"/>
    </row>
    <row r="30" spans="1:8" x14ac:dyDescent="0.6">
      <c r="A30" s="43" t="s">
        <v>1</v>
      </c>
      <c r="B30" s="44"/>
      <c r="C30" s="7" t="s">
        <v>2</v>
      </c>
      <c r="D30" s="8" t="s">
        <v>3</v>
      </c>
      <c r="E30" s="35" t="s">
        <v>12</v>
      </c>
      <c r="F30" s="35"/>
    </row>
    <row r="31" spans="1:8" x14ac:dyDescent="0.6">
      <c r="A31" s="45">
        <v>10000</v>
      </c>
      <c r="B31" s="46"/>
      <c r="C31" s="9">
        <v>9</v>
      </c>
      <c r="D31" s="10">
        <v>100</v>
      </c>
      <c r="E31" s="36">
        <f>+A31*C31/D31</f>
        <v>900</v>
      </c>
      <c r="F31" s="36"/>
    </row>
    <row r="32" spans="1:8" x14ac:dyDescent="0.6">
      <c r="B32" s="12"/>
    </row>
    <row r="33" spans="1:8" x14ac:dyDescent="0.6">
      <c r="H33" s="2"/>
    </row>
    <row r="34" spans="1:8" x14ac:dyDescent="0.6">
      <c r="A34" s="33" t="s">
        <v>13</v>
      </c>
      <c r="B34" s="33"/>
      <c r="C34" s="13" t="s">
        <v>7</v>
      </c>
      <c r="D34" s="28" t="s">
        <v>8</v>
      </c>
      <c r="E34" s="13" t="s">
        <v>9</v>
      </c>
    </row>
    <row r="35" spans="1:8" x14ac:dyDescent="0.6">
      <c r="A35" s="34" t="s">
        <v>10</v>
      </c>
      <c r="B35" s="34"/>
      <c r="C35" s="11">
        <f>+H25</f>
        <v>59085.369863013693</v>
      </c>
      <c r="D35" s="29">
        <f>+E31</f>
        <v>900</v>
      </c>
      <c r="E35" s="11">
        <f>+C35+D35</f>
        <v>59985.369863013693</v>
      </c>
    </row>
    <row r="37" spans="1:8" x14ac:dyDescent="0.6">
      <c r="C37" s="14"/>
    </row>
  </sheetData>
  <mergeCells count="12">
    <mergeCell ref="A34:B34"/>
    <mergeCell ref="A35:B35"/>
    <mergeCell ref="E30:F30"/>
    <mergeCell ref="E31:F31"/>
    <mergeCell ref="A5:H5"/>
    <mergeCell ref="A6:H6"/>
    <mergeCell ref="A7:H7"/>
    <mergeCell ref="C29:D29"/>
    <mergeCell ref="E29:F29"/>
    <mergeCell ref="A29:B29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Piyawan Hongsawong</cp:lastModifiedBy>
  <cp:lastPrinted>2026-06-30T12:13:23Z</cp:lastPrinted>
  <dcterms:created xsi:type="dcterms:W3CDTF">2017-09-07T06:36:44Z</dcterms:created>
  <dcterms:modified xsi:type="dcterms:W3CDTF">2026-08-31T02:15:22Z</dcterms:modified>
</cp:coreProperties>
</file>